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ocuments\Documenti oscar\Oscar varie\FANTACALCIO\FANTALEGA2001\"/>
    </mc:Choice>
  </mc:AlternateContent>
  <xr:revisionPtr revIDLastSave="0" documentId="13_ncr:1_{70EFDB41-DB7D-49A2-BCA8-884535AC56E2}" xr6:coauthVersionLast="47" xr6:coauthVersionMax="47" xr10:uidLastSave="{00000000-0000-0000-0000-000000000000}"/>
  <bookViews>
    <workbookView xWindow="8640" yWindow="5424" windowWidth="14400" windowHeight="8256" xr2:uid="{00000000-000D-0000-FFFF-FFFF00000000}"/>
  </bookViews>
  <sheets>
    <sheet name="calcolo crediti 2026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9" l="1"/>
  <c r="J37" i="9"/>
  <c r="K37" i="9" s="1"/>
  <c r="I36" i="9"/>
  <c r="J36" i="9" s="1"/>
  <c r="K36" i="9" s="1"/>
  <c r="I35" i="9"/>
  <c r="J35" i="9" s="1"/>
  <c r="K35" i="9" s="1"/>
  <c r="I34" i="9"/>
  <c r="J34" i="9" s="1"/>
  <c r="K34" i="9" s="1"/>
  <c r="I33" i="9"/>
  <c r="J33" i="9" s="1"/>
  <c r="K33" i="9" s="1"/>
  <c r="I32" i="9"/>
  <c r="J32" i="9" s="1"/>
  <c r="K32" i="9" s="1"/>
  <c r="I31" i="9"/>
  <c r="J31" i="9" s="1"/>
  <c r="K31" i="9" s="1"/>
  <c r="I30" i="9"/>
  <c r="J30" i="9" s="1"/>
  <c r="K30" i="9" s="1"/>
  <c r="I29" i="9"/>
  <c r="J29" i="9"/>
  <c r="K29" i="9" s="1"/>
  <c r="I28" i="9"/>
  <c r="J28" i="9" s="1"/>
  <c r="K28" i="9" s="1"/>
  <c r="I27" i="9"/>
  <c r="J27" i="9" s="1"/>
  <c r="K27" i="9" s="1"/>
  <c r="I26" i="9"/>
  <c r="J26" i="9" s="1"/>
  <c r="K26" i="9" s="1"/>
  <c r="I18" i="9"/>
  <c r="J18" i="9" s="1"/>
  <c r="K18" i="9" s="1"/>
  <c r="I17" i="9"/>
  <c r="J17" i="9" s="1"/>
  <c r="K17" i="9" s="1"/>
  <c r="I16" i="9"/>
  <c r="J16" i="9" s="1"/>
  <c r="K16" i="9" s="1"/>
  <c r="I15" i="9"/>
  <c r="J15" i="9" s="1"/>
  <c r="K15" i="9" s="1"/>
  <c r="I14" i="9"/>
  <c r="J14" i="9" s="1"/>
  <c r="K14" i="9" s="1"/>
  <c r="I13" i="9"/>
  <c r="J13" i="9" s="1"/>
  <c r="K13" i="9" s="1"/>
  <c r="I12" i="9"/>
  <c r="J12" i="9" s="1"/>
  <c r="K12" i="9" s="1"/>
  <c r="I11" i="9"/>
  <c r="J11" i="9" s="1"/>
  <c r="K11" i="9" s="1"/>
  <c r="I10" i="9"/>
  <c r="J10" i="9" s="1"/>
  <c r="K10" i="9" s="1"/>
  <c r="I9" i="9"/>
  <c r="J9" i="9" s="1"/>
  <c r="K9" i="9" s="1"/>
  <c r="I8" i="9"/>
  <c r="J8" i="9" s="1"/>
  <c r="K8" i="9" s="1"/>
  <c r="I7" i="9"/>
  <c r="J7" i="9" s="1"/>
  <c r="K7" i="9" s="1"/>
</calcChain>
</file>

<file path=xl/sharedStrings.xml><?xml version="1.0" encoding="utf-8"?>
<sst xmlns="http://schemas.openxmlformats.org/spreadsheetml/2006/main" count="44" uniqueCount="35">
  <si>
    <t> Hellenic</t>
  </si>
  <si>
    <t> Red Star Cogoleto</t>
  </si>
  <si>
    <t xml:space="preserve">SQUADRA </t>
  </si>
  <si>
    <t>PT</t>
  </si>
  <si>
    <t>FM</t>
  </si>
  <si>
    <t>budget iniziale</t>
  </si>
  <si>
    <t>diritti tv</t>
  </si>
  <si>
    <t>crediti utili per asta tagione successiva</t>
  </si>
  <si>
    <t>crediti totali</t>
  </si>
  <si>
    <t>credito residuo</t>
  </si>
  <si>
    <t> Austria 2006</t>
  </si>
  <si>
    <t> Kociss</t>
  </si>
  <si>
    <t> Armata Granata</t>
  </si>
  <si>
    <t> Neapolis</t>
  </si>
  <si>
    <t> Calcio Catania</t>
  </si>
  <si>
    <t> Virtus Cortez</t>
  </si>
  <si>
    <r>
      <t xml:space="preserve">recupero crediti stagione </t>
    </r>
    <r>
      <rPr>
        <sz val="8"/>
        <color theme="1"/>
        <rFont val="Times New Roman"/>
        <family val="1"/>
      </rPr>
      <t>(20% credito residuo con arrot. per eccesso sopra 0,5)</t>
    </r>
  </si>
  <si>
    <t> Not Today</t>
  </si>
  <si>
    <t> FC Atomic United</t>
  </si>
  <si>
    <t>SERIE A 2025 - 26</t>
  </si>
  <si>
    <t> Eta Beta</t>
  </si>
  <si>
    <t> Atletico Licola</t>
  </si>
  <si>
    <t> Bonny</t>
  </si>
  <si>
    <t> Elephants</t>
  </si>
  <si>
    <t> Strong Eagles</t>
  </si>
  <si>
    <t> Real Casin</t>
  </si>
  <si>
    <t> Momenti di Gloria</t>
  </si>
  <si>
    <t> Streetfighter Torino</t>
  </si>
  <si>
    <t> Arizona</t>
  </si>
  <si>
    <t> Elkjaer Team</t>
  </si>
  <si>
    <t> Granata South Force</t>
  </si>
  <si>
    <t>SERIE B 2025- 26</t>
  </si>
  <si>
    <t> Pocoto</t>
  </si>
  <si>
    <t> Canarini FC</t>
  </si>
  <si>
    <t> Les Parisiens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</si>
</sst>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Times New Roman"/>
      <family val="2"/>
    </font>
    <font>
      <b/>
      <sz val="16"/>
      <color theme="1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0070C0"/>
      <name val="Times New Roman"/>
      <family val="1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2" fillId="2" borderId="0" xfId="0" applyFont="1" applyFill="1" applyAlignment="1">
      <alignment horizontal="left"/>
    </xf>
    <xf numFmtId="0" fontId="0" fillId="2" borderId="0" xfId="0" applyFill="1"/>
    <xf numFmtId="1" fontId="0" fillId="0" borderId="0" xfId="0" applyNumberFormat="1"/>
    <xf numFmtId="1" fontId="0" fillId="2" borderId="0" xfId="0" applyNumberFormat="1" applyFill="1"/>
    <xf numFmtId="1" fontId="2" fillId="0" borderId="0" xfId="0" applyNumberFormat="1" applyFont="1"/>
    <xf numFmtId="1" fontId="2" fillId="2" borderId="0" xfId="0" applyNumberFormat="1" applyFont="1" applyFill="1"/>
    <xf numFmtId="0" fontId="5" fillId="0" borderId="0" xfId="0" applyFont="1" applyAlignment="1">
      <alignment vertical="top"/>
    </xf>
    <xf numFmtId="0" fontId="5" fillId="0" borderId="0" xfId="0" applyFont="1"/>
    <xf numFmtId="1" fontId="5" fillId="0" borderId="0" xfId="0" applyNumberFormat="1" applyFont="1"/>
    <xf numFmtId="1" fontId="5" fillId="2" borderId="0" xfId="0" applyNumberFormat="1" applyFont="1" applyFill="1"/>
    <xf numFmtId="0" fontId="0" fillId="3" borderId="0" xfId="0" applyFill="1"/>
    <xf numFmtId="1" fontId="0" fillId="3" borderId="0" xfId="0" applyNumberFormat="1" applyFill="1"/>
    <xf numFmtId="1" fontId="5" fillId="3" borderId="0" xfId="0" applyNumberFormat="1" applyFont="1" applyFill="1"/>
    <xf numFmtId="1" fontId="2" fillId="3" borderId="0" xfId="0" applyNumberFormat="1" applyFont="1" applyFill="1"/>
  </cellXfs>
  <cellStyles count="2">
    <cellStyle name="Normale" xfId="0" builtinId="0"/>
    <cellStyle name="Normale 2" xfId="1" xr:uid="{9581F10A-6D65-4551-93EA-EA96FC8FB00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FFAE9-8D6B-4A3D-ABA5-0CE83C756CD8}">
  <dimension ref="C3:K37"/>
  <sheetViews>
    <sheetView tabSelected="1" topLeftCell="B5" workbookViewId="0">
      <selection activeCell="F10" sqref="F10"/>
    </sheetView>
  </sheetViews>
  <sheetFormatPr defaultRowHeight="13.2" x14ac:dyDescent="0.25"/>
  <cols>
    <col min="3" max="3" width="18.21875" customWidth="1"/>
    <col min="6" max="6" width="13.6640625" customWidth="1"/>
    <col min="7" max="7" width="12.6640625" customWidth="1"/>
    <col min="9" max="9" width="18.6640625" customWidth="1"/>
    <col min="10" max="10" width="13" customWidth="1"/>
    <col min="11" max="11" width="15.88671875" customWidth="1"/>
  </cols>
  <sheetData>
    <row r="3" spans="3:11" ht="20.399999999999999" x14ac:dyDescent="0.35">
      <c r="F3" s="1" t="s">
        <v>19</v>
      </c>
    </row>
    <row r="4" spans="3:11" ht="20.399999999999999" x14ac:dyDescent="0.35">
      <c r="F4" s="1"/>
    </row>
    <row r="5" spans="3:11" ht="46.8" x14ac:dyDescent="0.25">
      <c r="C5" s="5" t="s">
        <v>2</v>
      </c>
      <c r="D5" s="2" t="s">
        <v>3</v>
      </c>
      <c r="E5" s="2" t="s">
        <v>4</v>
      </c>
      <c r="F5" s="2" t="s">
        <v>9</v>
      </c>
      <c r="G5" s="2" t="s">
        <v>5</v>
      </c>
      <c r="H5" s="2" t="s">
        <v>6</v>
      </c>
      <c r="I5" s="3" t="s">
        <v>16</v>
      </c>
      <c r="J5" s="12" t="s">
        <v>8</v>
      </c>
      <c r="K5" s="3" t="s">
        <v>7</v>
      </c>
    </row>
    <row r="6" spans="3:11" x14ac:dyDescent="0.25">
      <c r="J6" s="13"/>
    </row>
    <row r="7" spans="3:11" x14ac:dyDescent="0.25">
      <c r="C7" s="4" t="s">
        <v>20</v>
      </c>
      <c r="D7">
        <v>40</v>
      </c>
      <c r="E7">
        <v>71.558000000000007</v>
      </c>
      <c r="F7">
        <v>18</v>
      </c>
      <c r="G7">
        <v>300</v>
      </c>
      <c r="H7">
        <v>12</v>
      </c>
      <c r="I7" s="8">
        <f>PRODUCT(F7,0.2)</f>
        <v>3.6</v>
      </c>
      <c r="J7" s="14">
        <f>SUM(G7:I7)</f>
        <v>315.60000000000002</v>
      </c>
      <c r="K7" s="10">
        <f>SUM(J7,-60)</f>
        <v>255.60000000000002</v>
      </c>
    </row>
    <row r="8" spans="3:11" x14ac:dyDescent="0.25">
      <c r="C8" s="4" t="s">
        <v>21</v>
      </c>
      <c r="D8">
        <v>39</v>
      </c>
      <c r="E8">
        <v>71.802999999999997</v>
      </c>
      <c r="F8">
        <v>8</v>
      </c>
      <c r="G8">
        <v>300</v>
      </c>
      <c r="H8">
        <v>11</v>
      </c>
      <c r="I8" s="8">
        <f t="shared" ref="I8:I18" si="0">PRODUCT(F8,0.2)</f>
        <v>1.6</v>
      </c>
      <c r="J8" s="14">
        <f t="shared" ref="J8:J18" si="1">SUM(G8:I8)</f>
        <v>312.60000000000002</v>
      </c>
      <c r="K8" s="10">
        <f t="shared" ref="K8:K16" si="2">SUM(J8,-60)</f>
        <v>252.60000000000002</v>
      </c>
    </row>
    <row r="9" spans="3:11" x14ac:dyDescent="0.25">
      <c r="C9" s="4" t="s">
        <v>22</v>
      </c>
      <c r="D9">
        <v>38</v>
      </c>
      <c r="E9">
        <v>70.545000000000002</v>
      </c>
      <c r="F9">
        <v>7</v>
      </c>
      <c r="G9">
        <v>300</v>
      </c>
      <c r="H9">
        <v>10</v>
      </c>
      <c r="I9" s="8">
        <f t="shared" si="0"/>
        <v>1.4000000000000001</v>
      </c>
      <c r="J9" s="14">
        <f t="shared" si="1"/>
        <v>311.39999999999998</v>
      </c>
      <c r="K9" s="10">
        <f t="shared" si="2"/>
        <v>251.39999999999998</v>
      </c>
    </row>
    <row r="10" spans="3:11" x14ac:dyDescent="0.25">
      <c r="C10" s="4" t="s">
        <v>23</v>
      </c>
      <c r="D10">
        <v>36</v>
      </c>
      <c r="E10">
        <v>72.424000000000007</v>
      </c>
      <c r="F10">
        <v>45</v>
      </c>
      <c r="G10">
        <v>300</v>
      </c>
      <c r="H10">
        <v>9</v>
      </c>
      <c r="I10" s="8">
        <f t="shared" si="0"/>
        <v>9</v>
      </c>
      <c r="J10" s="14">
        <f t="shared" si="1"/>
        <v>318</v>
      </c>
      <c r="K10" s="10">
        <f t="shared" si="2"/>
        <v>258</v>
      </c>
    </row>
    <row r="11" spans="3:11" x14ac:dyDescent="0.25">
      <c r="C11" s="4" t="s">
        <v>24</v>
      </c>
      <c r="D11">
        <v>34</v>
      </c>
      <c r="E11">
        <v>70.558999999999997</v>
      </c>
      <c r="F11">
        <v>0</v>
      </c>
      <c r="G11">
        <v>300</v>
      </c>
      <c r="H11">
        <v>8</v>
      </c>
      <c r="I11" s="8">
        <f t="shared" si="0"/>
        <v>0</v>
      </c>
      <c r="J11" s="14">
        <f t="shared" si="1"/>
        <v>308</v>
      </c>
      <c r="K11" s="10">
        <f t="shared" si="2"/>
        <v>248</v>
      </c>
    </row>
    <row r="12" spans="3:11" x14ac:dyDescent="0.25">
      <c r="C12" s="4" t="s">
        <v>25</v>
      </c>
      <c r="D12">
        <v>28</v>
      </c>
      <c r="E12">
        <v>69.540000000000006</v>
      </c>
      <c r="F12">
        <v>74</v>
      </c>
      <c r="G12">
        <v>300</v>
      </c>
      <c r="H12">
        <v>7</v>
      </c>
      <c r="I12" s="8">
        <f t="shared" si="0"/>
        <v>14.8</v>
      </c>
      <c r="J12" s="14">
        <f t="shared" si="1"/>
        <v>321.8</v>
      </c>
      <c r="K12" s="10">
        <f t="shared" si="2"/>
        <v>261.8</v>
      </c>
    </row>
    <row r="13" spans="3:11" x14ac:dyDescent="0.25">
      <c r="C13" s="4" t="s">
        <v>26</v>
      </c>
      <c r="D13">
        <v>28</v>
      </c>
      <c r="E13">
        <v>69.477000000000004</v>
      </c>
      <c r="F13">
        <v>82</v>
      </c>
      <c r="G13">
        <v>300</v>
      </c>
      <c r="H13">
        <v>6</v>
      </c>
      <c r="I13" s="8">
        <f t="shared" si="0"/>
        <v>16.400000000000002</v>
      </c>
      <c r="J13" s="14">
        <f t="shared" si="1"/>
        <v>322.39999999999998</v>
      </c>
      <c r="K13" s="10">
        <f t="shared" si="2"/>
        <v>262.39999999999998</v>
      </c>
    </row>
    <row r="14" spans="3:11" x14ac:dyDescent="0.25">
      <c r="C14" s="4" t="s">
        <v>27</v>
      </c>
      <c r="D14">
        <v>28</v>
      </c>
      <c r="E14">
        <v>68.694000000000003</v>
      </c>
      <c r="F14">
        <v>119</v>
      </c>
      <c r="G14">
        <v>300</v>
      </c>
      <c r="H14">
        <v>5</v>
      </c>
      <c r="I14" s="8">
        <f t="shared" si="0"/>
        <v>23.8</v>
      </c>
      <c r="J14" s="14">
        <f t="shared" si="1"/>
        <v>328.8</v>
      </c>
      <c r="K14" s="10">
        <f t="shared" si="2"/>
        <v>268.8</v>
      </c>
    </row>
    <row r="15" spans="3:11" x14ac:dyDescent="0.25">
      <c r="C15" s="4" t="s">
        <v>28</v>
      </c>
      <c r="D15">
        <v>27</v>
      </c>
      <c r="E15">
        <v>69.010000000000005</v>
      </c>
      <c r="F15">
        <v>0</v>
      </c>
      <c r="G15">
        <v>300</v>
      </c>
      <c r="H15">
        <v>4</v>
      </c>
      <c r="I15" s="8">
        <f t="shared" si="0"/>
        <v>0</v>
      </c>
      <c r="J15" s="14">
        <f t="shared" si="1"/>
        <v>304</v>
      </c>
      <c r="K15" s="10">
        <f t="shared" si="2"/>
        <v>244</v>
      </c>
    </row>
    <row r="16" spans="3:11" x14ac:dyDescent="0.25">
      <c r="C16" s="4" t="s">
        <v>29</v>
      </c>
      <c r="D16">
        <v>26</v>
      </c>
      <c r="E16">
        <v>70.921000000000006</v>
      </c>
      <c r="F16">
        <v>53</v>
      </c>
      <c r="G16">
        <v>300</v>
      </c>
      <c r="H16">
        <v>3</v>
      </c>
      <c r="I16" s="8">
        <f t="shared" si="0"/>
        <v>10.600000000000001</v>
      </c>
      <c r="J16" s="14">
        <f t="shared" si="1"/>
        <v>313.60000000000002</v>
      </c>
      <c r="K16" s="10">
        <f t="shared" si="2"/>
        <v>253.60000000000002</v>
      </c>
    </row>
    <row r="17" spans="3:11" x14ac:dyDescent="0.25">
      <c r="C17" s="6" t="s">
        <v>18</v>
      </c>
      <c r="D17" s="7">
        <v>22</v>
      </c>
      <c r="E17" s="7">
        <v>69.135999999999996</v>
      </c>
      <c r="F17" s="7">
        <v>144</v>
      </c>
      <c r="G17" s="7">
        <v>180</v>
      </c>
      <c r="H17" s="7">
        <v>2</v>
      </c>
      <c r="I17" s="9">
        <f t="shared" si="0"/>
        <v>28.8</v>
      </c>
      <c r="J17" s="15">
        <f t="shared" si="1"/>
        <v>210.8</v>
      </c>
      <c r="K17" s="11">
        <f>SUM(J17,-40)</f>
        <v>170.8</v>
      </c>
    </row>
    <row r="18" spans="3:11" x14ac:dyDescent="0.25">
      <c r="C18" s="6" t="s">
        <v>30</v>
      </c>
      <c r="D18" s="7">
        <v>16</v>
      </c>
      <c r="E18" s="7">
        <v>67.896000000000001</v>
      </c>
      <c r="F18" s="7">
        <v>65</v>
      </c>
      <c r="G18" s="7">
        <v>180</v>
      </c>
      <c r="H18" s="7">
        <v>1</v>
      </c>
      <c r="I18" s="9">
        <f t="shared" si="0"/>
        <v>13</v>
      </c>
      <c r="J18" s="15">
        <f t="shared" si="1"/>
        <v>194</v>
      </c>
      <c r="K18" s="11">
        <f>SUM(J18,-40)</f>
        <v>154</v>
      </c>
    </row>
    <row r="22" spans="3:11" ht="20.399999999999999" x14ac:dyDescent="0.35">
      <c r="F22" s="1" t="s">
        <v>31</v>
      </c>
    </row>
    <row r="24" spans="3:11" ht="46.8" x14ac:dyDescent="0.25">
      <c r="C24" s="5" t="s">
        <v>2</v>
      </c>
      <c r="D24" s="2" t="s">
        <v>3</v>
      </c>
      <c r="E24" s="2" t="s">
        <v>4</v>
      </c>
      <c r="F24" s="2" t="s">
        <v>9</v>
      </c>
      <c r="G24" s="2" t="s">
        <v>5</v>
      </c>
      <c r="H24" s="2" t="s">
        <v>6</v>
      </c>
      <c r="I24" s="3" t="s">
        <v>16</v>
      </c>
      <c r="J24" s="12" t="s">
        <v>8</v>
      </c>
      <c r="K24" s="3" t="s">
        <v>7</v>
      </c>
    </row>
    <row r="26" spans="3:11" x14ac:dyDescent="0.25">
      <c r="C26" s="7" t="s">
        <v>32</v>
      </c>
      <c r="D26" s="7">
        <v>52</v>
      </c>
      <c r="E26" s="7">
        <v>75.14</v>
      </c>
      <c r="F26" s="7">
        <v>38</v>
      </c>
      <c r="G26" s="7">
        <v>300</v>
      </c>
      <c r="H26" s="7">
        <v>7</v>
      </c>
      <c r="I26" s="9">
        <f t="shared" ref="I26:I37" si="3">PRODUCT(F26,0.2)</f>
        <v>7.6000000000000005</v>
      </c>
      <c r="J26" s="15">
        <f t="shared" ref="J26:J37" si="4">SUM(G26:I26)</f>
        <v>314.60000000000002</v>
      </c>
      <c r="K26" s="11">
        <f>SUM(J26,-60)</f>
        <v>254.60000000000002</v>
      </c>
    </row>
    <row r="27" spans="3:11" x14ac:dyDescent="0.25">
      <c r="C27" s="7" t="s">
        <v>0</v>
      </c>
      <c r="D27" s="7">
        <v>47</v>
      </c>
      <c r="E27" s="7">
        <v>74.622</v>
      </c>
      <c r="F27" s="7">
        <v>15</v>
      </c>
      <c r="G27" s="7">
        <v>300</v>
      </c>
      <c r="H27" s="7">
        <v>6</v>
      </c>
      <c r="I27" s="9">
        <f t="shared" si="3"/>
        <v>3</v>
      </c>
      <c r="J27" s="15">
        <f t="shared" si="4"/>
        <v>309</v>
      </c>
      <c r="K27" s="11">
        <f>SUM(J27,-60)</f>
        <v>249</v>
      </c>
    </row>
    <row r="28" spans="3:11" x14ac:dyDescent="0.25">
      <c r="C28" s="16" t="s">
        <v>1</v>
      </c>
      <c r="D28" s="16">
        <v>40</v>
      </c>
      <c r="E28" s="16">
        <v>74.930999999999997</v>
      </c>
      <c r="F28" s="16">
        <v>51</v>
      </c>
      <c r="G28" s="16">
        <v>180</v>
      </c>
      <c r="H28" s="16">
        <v>5</v>
      </c>
      <c r="I28" s="17">
        <f t="shared" si="3"/>
        <v>10.200000000000001</v>
      </c>
      <c r="J28" s="18">
        <f t="shared" si="4"/>
        <v>195.2</v>
      </c>
      <c r="K28" s="19">
        <f>SUM(J28,-40)</f>
        <v>155.19999999999999</v>
      </c>
    </row>
    <row r="29" spans="3:11" x14ac:dyDescent="0.25">
      <c r="C29" t="s">
        <v>33</v>
      </c>
      <c r="D29">
        <v>36</v>
      </c>
      <c r="E29">
        <v>72.662999999999997</v>
      </c>
      <c r="F29">
        <v>45</v>
      </c>
      <c r="G29">
        <v>180</v>
      </c>
      <c r="H29">
        <v>4</v>
      </c>
      <c r="I29" s="8">
        <f t="shared" si="3"/>
        <v>9</v>
      </c>
      <c r="J29" s="14">
        <f t="shared" si="4"/>
        <v>193</v>
      </c>
      <c r="K29" s="10">
        <f t="shared" ref="K29:K37" si="5">SUM(J29,-40)</f>
        <v>153</v>
      </c>
    </row>
    <row r="30" spans="3:11" x14ac:dyDescent="0.25">
      <c r="C30" t="s">
        <v>13</v>
      </c>
      <c r="D30">
        <v>33</v>
      </c>
      <c r="E30">
        <v>71.486000000000004</v>
      </c>
      <c r="F30">
        <v>44</v>
      </c>
      <c r="G30">
        <v>180</v>
      </c>
      <c r="H30">
        <v>3</v>
      </c>
      <c r="I30" s="8">
        <f t="shared" si="3"/>
        <v>8.8000000000000007</v>
      </c>
      <c r="J30" s="14">
        <f t="shared" si="4"/>
        <v>191.8</v>
      </c>
      <c r="K30" s="10">
        <f t="shared" si="5"/>
        <v>151.80000000000001</v>
      </c>
    </row>
    <row r="31" spans="3:11" x14ac:dyDescent="0.25">
      <c r="C31" t="s">
        <v>10</v>
      </c>
      <c r="D31">
        <v>30</v>
      </c>
      <c r="E31">
        <v>70.308000000000007</v>
      </c>
      <c r="F31">
        <v>7</v>
      </c>
      <c r="G31">
        <v>180</v>
      </c>
      <c r="H31">
        <v>2</v>
      </c>
      <c r="I31" s="8">
        <f t="shared" si="3"/>
        <v>1.4000000000000001</v>
      </c>
      <c r="J31" s="14">
        <f t="shared" si="4"/>
        <v>183.4</v>
      </c>
      <c r="K31" s="10">
        <f t="shared" si="5"/>
        <v>143.4</v>
      </c>
    </row>
    <row r="32" spans="3:11" x14ac:dyDescent="0.25">
      <c r="C32" t="s">
        <v>15</v>
      </c>
      <c r="D32">
        <v>28</v>
      </c>
      <c r="E32">
        <v>71.457999999999998</v>
      </c>
      <c r="F32">
        <v>51</v>
      </c>
      <c r="G32">
        <v>180</v>
      </c>
      <c r="H32">
        <v>1</v>
      </c>
      <c r="I32" s="8">
        <f t="shared" si="3"/>
        <v>10.200000000000001</v>
      </c>
      <c r="J32" s="14">
        <f t="shared" si="4"/>
        <v>191.2</v>
      </c>
      <c r="K32" s="10">
        <f t="shared" si="5"/>
        <v>151.19999999999999</v>
      </c>
    </row>
    <row r="33" spans="3:11" x14ac:dyDescent="0.25">
      <c r="C33" t="s">
        <v>17</v>
      </c>
      <c r="D33">
        <v>27</v>
      </c>
      <c r="E33">
        <v>69.396000000000001</v>
      </c>
      <c r="F33">
        <v>83</v>
      </c>
      <c r="G33">
        <v>180</v>
      </c>
      <c r="H33">
        <v>1</v>
      </c>
      <c r="I33" s="8">
        <f t="shared" si="3"/>
        <v>16.600000000000001</v>
      </c>
      <c r="J33" s="14">
        <f t="shared" si="4"/>
        <v>197.6</v>
      </c>
      <c r="K33" s="10">
        <f t="shared" si="5"/>
        <v>157.6</v>
      </c>
    </row>
    <row r="34" spans="3:11" x14ac:dyDescent="0.25">
      <c r="C34" t="s">
        <v>14</v>
      </c>
      <c r="D34">
        <v>24</v>
      </c>
      <c r="E34">
        <v>70.213999999999999</v>
      </c>
      <c r="F34">
        <v>2</v>
      </c>
      <c r="G34">
        <v>180</v>
      </c>
      <c r="H34">
        <v>1</v>
      </c>
      <c r="I34" s="8">
        <f t="shared" si="3"/>
        <v>0.4</v>
      </c>
      <c r="J34" s="14">
        <f t="shared" si="4"/>
        <v>181.4</v>
      </c>
      <c r="K34" s="10">
        <f t="shared" si="5"/>
        <v>141.4</v>
      </c>
    </row>
    <row r="35" spans="3:11" x14ac:dyDescent="0.25">
      <c r="C35" t="s">
        <v>12</v>
      </c>
      <c r="D35">
        <v>23</v>
      </c>
      <c r="E35">
        <v>69.316999999999993</v>
      </c>
      <c r="F35">
        <v>88</v>
      </c>
      <c r="G35">
        <v>180</v>
      </c>
      <c r="H35">
        <v>1</v>
      </c>
      <c r="I35" s="8">
        <f t="shared" si="3"/>
        <v>17.600000000000001</v>
      </c>
      <c r="J35" s="14">
        <f t="shared" si="4"/>
        <v>198.6</v>
      </c>
      <c r="K35" s="10">
        <f t="shared" si="5"/>
        <v>158.6</v>
      </c>
    </row>
    <row r="36" spans="3:11" x14ac:dyDescent="0.25">
      <c r="C36" t="s">
        <v>34</v>
      </c>
      <c r="D36">
        <v>14</v>
      </c>
      <c r="E36">
        <v>67.156999999999996</v>
      </c>
      <c r="F36">
        <v>63</v>
      </c>
      <c r="G36">
        <v>150</v>
      </c>
      <c r="H36">
        <v>1</v>
      </c>
      <c r="I36" s="8">
        <f t="shared" si="3"/>
        <v>12.600000000000001</v>
      </c>
      <c r="J36" s="14">
        <f t="shared" si="4"/>
        <v>163.6</v>
      </c>
      <c r="K36" s="10">
        <f t="shared" si="5"/>
        <v>123.6</v>
      </c>
    </row>
    <row r="37" spans="3:11" x14ac:dyDescent="0.25">
      <c r="C37" t="s">
        <v>11</v>
      </c>
      <c r="D37">
        <v>10</v>
      </c>
      <c r="E37">
        <v>64.548000000000002</v>
      </c>
      <c r="F37">
        <v>101</v>
      </c>
      <c r="G37">
        <v>150</v>
      </c>
      <c r="H37">
        <v>1</v>
      </c>
      <c r="I37" s="8">
        <f t="shared" si="3"/>
        <v>20.200000000000003</v>
      </c>
      <c r="J37" s="14">
        <f t="shared" si="4"/>
        <v>171.2</v>
      </c>
      <c r="K37" s="10">
        <f t="shared" si="5"/>
        <v>131.19999999999999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calcolo crediti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Pozzi</dc:creator>
  <cp:lastModifiedBy>Oscar Berti</cp:lastModifiedBy>
  <cp:lastPrinted>2013-08-18T16:05:40Z</cp:lastPrinted>
  <dcterms:created xsi:type="dcterms:W3CDTF">2009-08-03T14:16:36Z</dcterms:created>
  <dcterms:modified xsi:type="dcterms:W3CDTF">2026-06-02T14:28:47Z</dcterms:modified>
</cp:coreProperties>
</file>